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8255" windowHeight="1143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20" i="2" l="1"/>
  <c r="F20" i="2" l="1"/>
  <c r="E19" i="2"/>
  <c r="A8" i="2"/>
  <c r="A9" i="2"/>
  <c r="A10" i="2"/>
  <c r="A11" i="2"/>
  <c r="A12" i="2"/>
  <c r="A13" i="2"/>
  <c r="A14" i="2"/>
  <c r="A15" i="2"/>
  <c r="A16" i="2"/>
  <c r="A17" i="2"/>
  <c r="A18" i="2"/>
  <c r="A19" i="2"/>
  <c r="E18" i="2"/>
  <c r="E17" i="2"/>
  <c r="E13" i="2" l="1"/>
  <c r="E12" i="2"/>
  <c r="E10" i="2"/>
  <c r="E9" i="2" l="1"/>
  <c r="E8" i="2"/>
  <c r="G18" i="2" l="1"/>
  <c r="G19" i="2" l="1"/>
  <c r="G17" i="2"/>
  <c r="E16" i="2" l="1"/>
  <c r="G16" i="2" s="1"/>
  <c r="E15" i="2"/>
  <c r="G15" i="2" s="1"/>
  <c r="E14" i="2"/>
  <c r="G14" i="2" s="1"/>
  <c r="G13" i="2"/>
  <c r="G12" i="2"/>
  <c r="E11" i="2"/>
  <c r="G11" i="2" s="1"/>
  <c r="G10" i="2"/>
  <c r="E20" i="2" l="1"/>
  <c r="G9" i="2"/>
  <c r="G8" i="2"/>
  <c r="G20" i="2" l="1"/>
  <c r="A39" i="2" l="1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</calcChain>
</file>

<file path=xl/sharedStrings.xml><?xml version="1.0" encoding="utf-8"?>
<sst xmlns="http://schemas.openxmlformats.org/spreadsheetml/2006/main" count="32" uniqueCount="32">
  <si>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</si>
  <si>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</si>
  <si>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</si>
  <si>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</si>
  <si>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</si>
  <si>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</si>
  <si>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</si>
  <si>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</si>
  <si>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СРО-П-018-19082009</t>
  </si>
  <si>
    <t>СРО-П-023-10092009</t>
  </si>
  <si>
    <t>СРО-П-024-14092009</t>
  </si>
  <si>
    <t>Ассоциация «Байкальское региональное объединение проектировщиков»</t>
  </si>
  <si>
    <t>СРО-П-046-09112009</t>
  </si>
  <si>
    <t>Ассоциация «Гильдия проектировщиков Сибири»</t>
  </si>
  <si>
    <t>СРО-П-051-11112009</t>
  </si>
  <si>
    <t>СРО-П-052-11112009</t>
  </si>
  <si>
    <t>Ассоциация "Саморегулируемая организация "Кузбасский проектно-научный центр"</t>
  </si>
  <si>
    <t>СРО-П-062-20112009</t>
  </si>
  <si>
    <t>СРО-П-104-24122009</t>
  </si>
  <si>
    <t>СРО-П-142-27022010</t>
  </si>
  <si>
    <t>Некоммерческое партнёрство "Ассоциация проектировщиков Кузбасса"</t>
  </si>
  <si>
    <t>СРО-П-148-09032010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</si>
  <si>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</si>
  <si>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«Союз проектировщиков Сибири» (СРО "СПС")</t>
  </si>
  <si>
    <t>Саморегулируемая организация Ассоциация «Союз архитекторов и проектировщиков Западной Сибири»</t>
  </si>
  <si>
    <t>Саморегулируемый союз проектировщиков (СРО "Союзпроект")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</si>
  <si>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</si>
  <si>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</si>
  <si>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Ассоциация саморегулируемая организация «Байкальское общество архитекторов и инженеров» (Ассоциация СРО "БОАиИ")</t>
  </si>
  <si>
    <t>Ассоциация «Гильдия архитекторов и проектировщиков Красноярья»</t>
  </si>
  <si>
    <t>% размещенного компфонда от сформированного в соответствии со ст.55.4 и 55.16 ГрК            Зеленый - 90-100%  Желтый - 70-90% Красный - 0-70%</t>
  </si>
  <si>
    <t>Размещение на спецсчетах компфондов СРО по информации Ростехнадзора на 11.01.2018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</si>
</sst>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1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3"/>
  <sheetViews>
    <sheetView tabSelected="1" topLeftCell="B3" zoomScale="80" zoomScaleNormal="80" workbookViewId="0">
      <selection activeCell="C8" sqref="C8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3"/>
      <c r="C4" s="14"/>
      <c r="D4" s="14"/>
      <c r="E4" s="14"/>
      <c r="F4" s="14"/>
      <c r="G4" s="14"/>
      <c r="H4" s="14"/>
      <c r="I4" s="14"/>
      <c r="J4" s="14"/>
    </row>
    <row r="5" spans="1:11" hidden="1" x14ac:dyDescent="0.25"/>
    <row r="6" spans="1:11" x14ac:dyDescent="0.25">
      <c r="B6" s="27" t="s">
        <v>1</v>
      </c>
      <c r="C6" s="27" t="s">
        <v>0</v>
      </c>
      <c r="D6" s="28" t="s">
        <v>31</v>
      </c>
      <c r="E6" s="29"/>
      <c r="F6" s="29"/>
      <c r="G6" s="29"/>
      <c r="H6" s="29"/>
      <c r="I6" s="29"/>
      <c r="J6" s="29"/>
      <c r="K6" s="30"/>
    </row>
    <row r="7" spans="1:11" ht="132" customHeight="1" x14ac:dyDescent="0.3">
      <c r="A7" s="12"/>
      <c r="B7" s="27"/>
      <c r="C7" s="27"/>
      <c r="D7" s="3" t="s">
        <v>4</v>
      </c>
      <c r="E7" s="3" t="s">
        <v>22</v>
      </c>
      <c r="F7" s="3" t="s">
        <v>3</v>
      </c>
      <c r="G7" s="3" t="s">
        <v>30</v>
      </c>
      <c r="H7" s="1"/>
    </row>
    <row r="8" spans="1:11" ht="30" customHeight="1" x14ac:dyDescent="0.3">
      <c r="A8" s="12">
        <f>ROW(A7)</f>
        <v>7</v>
      </c>
      <c r="B8" s="18" t="s">
        <v>24</v>
      </c>
      <c r="C8" s="20" t="s">
        <v>5</v>
      </c>
      <c r="D8" s="19">
        <v>65652179.490000002</v>
      </c>
      <c r="E8" s="8">
        <f>15850000+49552179</f>
        <v>65402179</v>
      </c>
      <c r="F8" s="6"/>
      <c r="G8" s="25">
        <f t="shared" ref="G8:G16" si="0">E8*100/D8</f>
        <v>99.619204584003057</v>
      </c>
    </row>
    <row r="9" spans="1:11" ht="30" customHeight="1" x14ac:dyDescent="0.3">
      <c r="A9" s="12" t="e">
        <f>ROW(#REF!)</f>
        <v>#REF!</v>
      </c>
      <c r="B9" s="18" t="s">
        <v>6</v>
      </c>
      <c r="C9" s="20" t="s">
        <v>7</v>
      </c>
      <c r="D9" s="6">
        <v>84200279</v>
      </c>
      <c r="E9" s="8">
        <f>18450000+61887192</f>
        <v>80337192</v>
      </c>
      <c r="F9" s="6"/>
      <c r="G9" s="25">
        <f t="shared" si="0"/>
        <v>95.412025891268129</v>
      </c>
    </row>
    <row r="10" spans="1:11" ht="30" customHeight="1" x14ac:dyDescent="0.3">
      <c r="A10" s="12" t="e">
        <f>ROW(#REF!)</f>
        <v>#REF!</v>
      </c>
      <c r="B10" s="18" t="s">
        <v>25</v>
      </c>
      <c r="C10" s="20" t="s">
        <v>8</v>
      </c>
      <c r="D10" s="6">
        <v>92244526</v>
      </c>
      <c r="E10" s="8">
        <f>12363604.91+59227932.59</f>
        <v>71591537.5</v>
      </c>
      <c r="F10" s="6"/>
      <c r="G10" s="26">
        <f t="shared" si="0"/>
        <v>77.610608026757063</v>
      </c>
    </row>
    <row r="11" spans="1:11" ht="30" customHeight="1" x14ac:dyDescent="0.3">
      <c r="A11" s="12" t="e">
        <f>ROW(#REF!)</f>
        <v>#REF!</v>
      </c>
      <c r="B11" s="16" t="s">
        <v>26</v>
      </c>
      <c r="C11" s="20" t="s">
        <v>9</v>
      </c>
      <c r="D11" s="6">
        <v>54500151</v>
      </c>
      <c r="E11" s="8">
        <f>10550000+43227759</f>
        <v>53777759</v>
      </c>
      <c r="F11" s="6"/>
      <c r="G11" s="25">
        <f t="shared" si="0"/>
        <v>98.674513764191218</v>
      </c>
    </row>
    <row r="12" spans="1:11" ht="30" customHeight="1" x14ac:dyDescent="0.3">
      <c r="A12" s="12" t="e">
        <f>ROW(#REF!)</f>
        <v>#REF!</v>
      </c>
      <c r="B12" s="18" t="s">
        <v>27</v>
      </c>
      <c r="C12" s="20" t="s">
        <v>10</v>
      </c>
      <c r="D12" s="19">
        <v>70179867.489999995</v>
      </c>
      <c r="E12" s="8">
        <f>15371006.56+57404267.07</f>
        <v>72775273.629999995</v>
      </c>
      <c r="F12" s="6"/>
      <c r="G12" s="25">
        <f t="shared" si="0"/>
        <v>103.69822034840665</v>
      </c>
    </row>
    <row r="13" spans="1:11" ht="30" customHeight="1" x14ac:dyDescent="0.3">
      <c r="A13" s="12" t="e">
        <f>ROW(#REF!)</f>
        <v>#REF!</v>
      </c>
      <c r="B13" s="17" t="s">
        <v>11</v>
      </c>
      <c r="C13" s="2" t="s">
        <v>12</v>
      </c>
      <c r="D13" s="6">
        <v>80848687</v>
      </c>
      <c r="E13" s="8">
        <f>50517447.43+110196064.48</f>
        <v>160713511.91</v>
      </c>
      <c r="F13" s="6"/>
      <c r="G13" s="25">
        <f t="shared" si="0"/>
        <v>198.78308216681367</v>
      </c>
    </row>
    <row r="14" spans="1:11" ht="30" customHeight="1" x14ac:dyDescent="0.3">
      <c r="A14" s="12" t="e">
        <f>ROW(#REF!)</f>
        <v>#REF!</v>
      </c>
      <c r="B14" s="17" t="s">
        <v>13</v>
      </c>
      <c r="C14" s="2" t="s">
        <v>14</v>
      </c>
      <c r="D14" s="10">
        <v>28313039</v>
      </c>
      <c r="E14" s="11">
        <f>14661297+12989474</f>
        <v>27650771</v>
      </c>
      <c r="F14" s="24">
        <v>22908514.77</v>
      </c>
      <c r="G14" s="25">
        <f t="shared" si="0"/>
        <v>97.660908106685397</v>
      </c>
    </row>
    <row r="15" spans="1:11" ht="30" customHeight="1" x14ac:dyDescent="0.3">
      <c r="A15" s="12" t="e">
        <f>ROW(#REF!)</f>
        <v>#REF!</v>
      </c>
      <c r="B15" s="17" t="s">
        <v>28</v>
      </c>
      <c r="C15" s="2" t="s">
        <v>15</v>
      </c>
      <c r="D15" s="6">
        <v>28298226</v>
      </c>
      <c r="E15" s="8">
        <f>8150000+16785802</f>
        <v>24935802</v>
      </c>
      <c r="F15" s="6"/>
      <c r="G15" s="26">
        <f t="shared" si="0"/>
        <v>88.117898273905936</v>
      </c>
    </row>
    <row r="16" spans="1:11" ht="30" customHeight="1" x14ac:dyDescent="0.3">
      <c r="A16" s="12" t="e">
        <f>ROW(#REF!)</f>
        <v>#REF!</v>
      </c>
      <c r="B16" s="17" t="s">
        <v>16</v>
      </c>
      <c r="C16" s="2" t="s">
        <v>17</v>
      </c>
      <c r="D16" s="6">
        <v>54356825</v>
      </c>
      <c r="E16" s="8">
        <f>17150000+35006825</f>
        <v>52156825</v>
      </c>
      <c r="F16" s="6"/>
      <c r="G16" s="25">
        <f t="shared" si="0"/>
        <v>95.952670156875428</v>
      </c>
    </row>
    <row r="17" spans="1:7" ht="30" customHeight="1" x14ac:dyDescent="0.3">
      <c r="A17" s="12" t="e">
        <f>ROW(#REF!)</f>
        <v>#REF!</v>
      </c>
      <c r="B17" s="17" t="s">
        <v>29</v>
      </c>
      <c r="C17" s="2" t="s">
        <v>18</v>
      </c>
      <c r="D17" s="19">
        <v>10350000</v>
      </c>
      <c r="E17" s="8">
        <f>4576492.05+5530575.34</f>
        <v>10107067.390000001</v>
      </c>
      <c r="F17" s="24">
        <v>12000000</v>
      </c>
      <c r="G17" s="25">
        <f t="shared" ref="G17" si="1">E17*100/D17</f>
        <v>97.652825024154595</v>
      </c>
    </row>
    <row r="18" spans="1:7" ht="30" customHeight="1" x14ac:dyDescent="0.3">
      <c r="A18" s="12" t="e">
        <f>ROW(#REF!)</f>
        <v>#REF!</v>
      </c>
      <c r="B18" s="18" t="s">
        <v>23</v>
      </c>
      <c r="C18" s="20" t="s">
        <v>19</v>
      </c>
      <c r="D18" s="6">
        <v>50102418</v>
      </c>
      <c r="E18" s="8">
        <f>20799563.9+29302854.87</f>
        <v>50102418.769999996</v>
      </c>
      <c r="F18" s="24">
        <v>35000000</v>
      </c>
      <c r="G18" s="25">
        <f t="shared" ref="G18:G20" si="2">E18*100/D18</f>
        <v>100.00000153685197</v>
      </c>
    </row>
    <row r="19" spans="1:7" ht="30" customHeight="1" x14ac:dyDescent="0.3">
      <c r="A19" s="12" t="e">
        <f>ROW(#REF!)</f>
        <v>#REF!</v>
      </c>
      <c r="B19" s="17" t="s">
        <v>20</v>
      </c>
      <c r="C19" s="2" t="s">
        <v>21</v>
      </c>
      <c r="D19" s="19">
        <v>37081013.729999997</v>
      </c>
      <c r="E19" s="9">
        <f>20681013.73+16300000</f>
        <v>36981013.730000004</v>
      </c>
      <c r="F19" s="6"/>
      <c r="G19" s="25">
        <f t="shared" si="2"/>
        <v>99.730320209883885</v>
      </c>
    </row>
    <row r="20" spans="1:7" ht="30" customHeight="1" x14ac:dyDescent="0.3">
      <c r="A20" s="12"/>
      <c r="B20" s="17"/>
      <c r="C20" s="2"/>
      <c r="D20" s="6">
        <f>SUM(D8:D19)</f>
        <v>656127211.71000004</v>
      </c>
      <c r="E20" s="9">
        <f>SUM(E8:E19)</f>
        <v>706531350.92999995</v>
      </c>
      <c r="F20" s="6">
        <f>SUM(F8:F19)</f>
        <v>69908514.769999996</v>
      </c>
      <c r="G20" s="21">
        <f t="shared" si="2"/>
        <v>107.68206809905607</v>
      </c>
    </row>
    <row r="21" spans="1:7" ht="30" customHeight="1" x14ac:dyDescent="0.3">
      <c r="A21" s="12"/>
      <c r="B21" s="16"/>
      <c r="C21" s="7"/>
      <c r="D21" s="6"/>
      <c r="E21" s="8"/>
      <c r="F21" s="6"/>
      <c r="G21" s="23"/>
    </row>
    <row r="22" spans="1:7" ht="30" customHeight="1" x14ac:dyDescent="0.3">
      <c r="A22" s="12"/>
      <c r="B22" s="17"/>
      <c r="C22" s="2"/>
      <c r="D22" s="6"/>
      <c r="E22" s="9"/>
      <c r="F22" s="6"/>
      <c r="G22" s="23"/>
    </row>
    <row r="23" spans="1:7" ht="30" customHeight="1" x14ac:dyDescent="0.3">
      <c r="A23" s="12"/>
      <c r="B23" s="16"/>
      <c r="C23" s="7"/>
      <c r="D23" s="6"/>
      <c r="E23" s="8"/>
      <c r="F23" s="6"/>
      <c r="G23" s="23"/>
    </row>
    <row r="24" spans="1:7" ht="30" customHeight="1" x14ac:dyDescent="0.3">
      <c r="A24" s="12"/>
      <c r="B24" s="16"/>
      <c r="C24" s="7"/>
      <c r="D24" s="6"/>
      <c r="E24" s="8"/>
      <c r="F24" s="6"/>
      <c r="G24" s="23"/>
    </row>
    <row r="25" spans="1:7" ht="30" customHeight="1" x14ac:dyDescent="0.3">
      <c r="A25" s="12"/>
      <c r="B25" s="17"/>
      <c r="C25" s="2"/>
      <c r="D25" s="6"/>
      <c r="E25" s="9"/>
      <c r="F25" s="6"/>
      <c r="G25" s="23"/>
    </row>
    <row r="26" spans="1:7" ht="30" customHeight="1" x14ac:dyDescent="0.3">
      <c r="A26" s="12"/>
      <c r="B26" s="16"/>
      <c r="C26" s="7"/>
      <c r="D26" s="6"/>
      <c r="E26" s="8"/>
      <c r="F26" s="6"/>
      <c r="G26" s="23"/>
    </row>
    <row r="27" spans="1:7" ht="30" customHeight="1" x14ac:dyDescent="0.3">
      <c r="A27" s="12"/>
      <c r="B27" s="16"/>
      <c r="C27" s="7"/>
      <c r="D27" s="6"/>
      <c r="E27" s="9"/>
      <c r="F27" s="6"/>
      <c r="G27" s="23"/>
    </row>
    <row r="28" spans="1:7" ht="30" customHeight="1" x14ac:dyDescent="0.3">
      <c r="A28" s="12"/>
      <c r="B28" s="16"/>
      <c r="C28" s="7"/>
      <c r="D28" s="6"/>
      <c r="E28" s="8"/>
      <c r="F28" s="6"/>
      <c r="G28" s="23"/>
    </row>
    <row r="29" spans="1:7" ht="30" customHeight="1" x14ac:dyDescent="0.3">
      <c r="A29" s="12"/>
      <c r="B29" s="16"/>
      <c r="C29" s="7"/>
      <c r="D29" s="6"/>
      <c r="E29" s="8"/>
      <c r="F29" s="6"/>
      <c r="G29" s="23"/>
    </row>
    <row r="30" spans="1:7" ht="30" customHeight="1" x14ac:dyDescent="0.3">
      <c r="A30" s="12"/>
      <c r="B30" s="17"/>
      <c r="C30" s="2"/>
      <c r="D30" s="6"/>
      <c r="E30" s="9"/>
      <c r="F30" s="6"/>
      <c r="G30" s="23"/>
    </row>
    <row r="31" spans="1:7" ht="30" customHeight="1" x14ac:dyDescent="0.3">
      <c r="A31" s="12"/>
      <c r="B31" s="17"/>
      <c r="C31" s="2"/>
      <c r="D31" s="6"/>
      <c r="E31" s="8"/>
      <c r="F31" s="6"/>
      <c r="G31" s="23"/>
    </row>
    <row r="32" spans="1:7" ht="30" customHeight="1" x14ac:dyDescent="0.3">
      <c r="A32" s="12"/>
      <c r="B32" s="16"/>
      <c r="C32" s="7"/>
      <c r="D32" s="6"/>
      <c r="E32" s="8"/>
      <c r="F32" s="6"/>
      <c r="G32" s="23"/>
    </row>
    <row r="33" spans="1:7" ht="30" customHeight="1" x14ac:dyDescent="0.3">
      <c r="A33" s="12"/>
      <c r="B33" s="16"/>
      <c r="C33" s="7"/>
      <c r="D33" s="6"/>
      <c r="E33" s="8"/>
      <c r="F33" s="6"/>
      <c r="G33" s="23"/>
    </row>
    <row r="34" spans="1:7" ht="30" customHeight="1" x14ac:dyDescent="0.3">
      <c r="A34" s="12"/>
      <c r="B34" s="17"/>
      <c r="C34" s="2"/>
      <c r="D34" s="6"/>
      <c r="E34" s="8"/>
      <c r="F34" s="6"/>
      <c r="G34" s="23"/>
    </row>
    <row r="35" spans="1:7" ht="30" customHeight="1" x14ac:dyDescent="0.3">
      <c r="A35" s="12"/>
      <c r="B35" s="16"/>
      <c r="C35" s="7"/>
      <c r="D35" s="6"/>
      <c r="E35" s="8"/>
      <c r="F35" s="6"/>
      <c r="G35" s="23"/>
    </row>
    <row r="36" spans="1:7" ht="30" customHeight="1" x14ac:dyDescent="0.3">
      <c r="A36" s="12"/>
      <c r="B36" s="16"/>
      <c r="C36" s="7"/>
      <c r="D36" s="6"/>
      <c r="E36" s="8"/>
      <c r="F36" s="6"/>
      <c r="G36" s="23"/>
    </row>
    <row r="37" spans="1:7" ht="30" customHeight="1" x14ac:dyDescent="0.3">
      <c r="A37" s="12"/>
      <c r="B37" s="17"/>
      <c r="C37" s="2"/>
      <c r="D37" s="6"/>
      <c r="E37" s="9"/>
      <c r="F37" s="6"/>
      <c r="G37" s="23"/>
    </row>
    <row r="38" spans="1:7" ht="30" customHeight="1" x14ac:dyDescent="0.3">
      <c r="A38" s="12"/>
      <c r="B38" s="16"/>
      <c r="C38" s="7"/>
      <c r="D38" s="6"/>
      <c r="E38" s="8"/>
      <c r="F38" s="6"/>
      <c r="G38" s="23"/>
    </row>
    <row r="39" spans="1:7" ht="30" customHeight="1" x14ac:dyDescent="0.3">
      <c r="A39" s="12">
        <f t="shared" ref="A39:A61" si="3">ROW(A33)</f>
        <v>33</v>
      </c>
      <c r="B39" s="17"/>
      <c r="C39" s="2"/>
      <c r="D39" s="6"/>
      <c r="E39" s="8"/>
      <c r="F39" s="6"/>
      <c r="G39" s="23"/>
    </row>
    <row r="40" spans="1:7" ht="30" customHeight="1" x14ac:dyDescent="0.3">
      <c r="A40" s="12">
        <f t="shared" si="3"/>
        <v>34</v>
      </c>
      <c r="B40" s="17"/>
      <c r="C40" s="2"/>
      <c r="D40" s="6"/>
      <c r="E40" s="8"/>
      <c r="F40" s="6"/>
      <c r="G40" s="23"/>
    </row>
    <row r="41" spans="1:7" ht="30" customHeight="1" x14ac:dyDescent="0.3">
      <c r="A41" s="12">
        <f t="shared" si="3"/>
        <v>35</v>
      </c>
      <c r="B41" s="16"/>
      <c r="C41" s="7"/>
      <c r="D41" s="6"/>
      <c r="E41" s="8"/>
      <c r="F41" s="6"/>
      <c r="G41" s="23"/>
    </row>
    <row r="42" spans="1:7" ht="30" customHeight="1" x14ac:dyDescent="0.3">
      <c r="A42" s="12">
        <f t="shared" si="3"/>
        <v>36</v>
      </c>
      <c r="B42" s="16"/>
      <c r="C42" s="7"/>
      <c r="D42" s="6"/>
      <c r="E42" s="8"/>
      <c r="F42" s="6"/>
      <c r="G42" s="23"/>
    </row>
    <row r="43" spans="1:7" ht="30" customHeight="1" x14ac:dyDescent="0.3">
      <c r="A43" s="12">
        <f t="shared" si="3"/>
        <v>37</v>
      </c>
      <c r="B43" s="17"/>
      <c r="C43" s="2"/>
      <c r="D43" s="6"/>
      <c r="E43" s="9"/>
      <c r="F43" s="6"/>
      <c r="G43" s="23"/>
    </row>
    <row r="44" spans="1:7" ht="30" customHeight="1" x14ac:dyDescent="0.3">
      <c r="A44" s="12">
        <f t="shared" si="3"/>
        <v>38</v>
      </c>
      <c r="B44" s="16"/>
      <c r="C44" s="7"/>
      <c r="D44" s="6"/>
      <c r="E44" s="8"/>
      <c r="F44" s="6"/>
      <c r="G44" s="23"/>
    </row>
    <row r="45" spans="1:7" ht="30" customHeight="1" x14ac:dyDescent="0.3">
      <c r="A45" s="12">
        <f t="shared" si="3"/>
        <v>39</v>
      </c>
      <c r="B45" s="17"/>
      <c r="C45" s="2"/>
      <c r="D45" s="6"/>
      <c r="E45" s="9"/>
      <c r="F45" s="6"/>
      <c r="G45" s="23"/>
    </row>
    <row r="46" spans="1:7" ht="30" customHeight="1" x14ac:dyDescent="0.3">
      <c r="A46" s="12">
        <f t="shared" si="3"/>
        <v>40</v>
      </c>
      <c r="B46" s="17"/>
      <c r="C46" s="2"/>
      <c r="D46" s="6"/>
      <c r="E46" s="9"/>
      <c r="F46" s="6"/>
      <c r="G46" s="23"/>
    </row>
    <row r="47" spans="1:7" ht="30" customHeight="1" x14ac:dyDescent="0.3">
      <c r="A47" s="12">
        <f t="shared" si="3"/>
        <v>41</v>
      </c>
      <c r="B47" s="16"/>
      <c r="C47" s="7"/>
      <c r="D47" s="6"/>
      <c r="E47" s="8"/>
      <c r="F47" s="6"/>
      <c r="G47" s="23"/>
    </row>
    <row r="48" spans="1:7" ht="30" customHeight="1" x14ac:dyDescent="0.3">
      <c r="A48" s="12">
        <f t="shared" si="3"/>
        <v>42</v>
      </c>
      <c r="B48" s="16"/>
      <c r="C48" s="7"/>
      <c r="D48" s="6"/>
      <c r="E48" s="8"/>
      <c r="F48" s="6"/>
      <c r="G48" s="23"/>
    </row>
    <row r="49" spans="1:7" ht="30" customHeight="1" x14ac:dyDescent="0.3">
      <c r="A49" s="12">
        <f t="shared" si="3"/>
        <v>43</v>
      </c>
      <c r="B49" s="16"/>
      <c r="C49" s="7"/>
      <c r="D49" s="6"/>
      <c r="E49" s="8"/>
      <c r="F49" s="6"/>
      <c r="G49" s="23"/>
    </row>
    <row r="50" spans="1:7" ht="30" customHeight="1" x14ac:dyDescent="0.3">
      <c r="A50" s="12">
        <f t="shared" si="3"/>
        <v>44</v>
      </c>
      <c r="B50" s="17"/>
      <c r="C50" s="2"/>
      <c r="D50" s="6"/>
      <c r="E50" s="9"/>
      <c r="F50" s="6"/>
      <c r="G50" s="23"/>
    </row>
    <row r="51" spans="1:7" ht="30" customHeight="1" x14ac:dyDescent="0.3">
      <c r="A51" s="12">
        <f t="shared" si="3"/>
        <v>45</v>
      </c>
      <c r="B51" s="17"/>
      <c r="C51" s="2"/>
      <c r="D51" s="6"/>
      <c r="E51" s="9"/>
      <c r="F51" s="6"/>
      <c r="G51" s="23"/>
    </row>
    <row r="52" spans="1:7" ht="30" customHeight="1" x14ac:dyDescent="0.3">
      <c r="A52" s="12">
        <f t="shared" si="3"/>
        <v>46</v>
      </c>
      <c r="B52" s="16"/>
      <c r="C52" s="7"/>
      <c r="D52" s="6"/>
      <c r="E52" s="8"/>
      <c r="F52" s="6"/>
      <c r="G52" s="23"/>
    </row>
    <row r="53" spans="1:7" ht="30" customHeight="1" x14ac:dyDescent="0.3">
      <c r="A53" s="12">
        <f t="shared" si="3"/>
        <v>47</v>
      </c>
      <c r="B53" s="17"/>
      <c r="C53" s="2"/>
      <c r="D53" s="6"/>
      <c r="E53" s="9"/>
      <c r="F53" s="6"/>
      <c r="G53" s="23"/>
    </row>
    <row r="54" spans="1:7" ht="30" customHeight="1" x14ac:dyDescent="0.3">
      <c r="A54" s="12">
        <f t="shared" si="3"/>
        <v>48</v>
      </c>
      <c r="B54" s="17"/>
      <c r="C54" s="4"/>
      <c r="D54" s="6"/>
      <c r="E54" s="9"/>
      <c r="F54" s="6"/>
      <c r="G54" s="23"/>
    </row>
    <row r="55" spans="1:7" ht="30" customHeight="1" x14ac:dyDescent="0.3">
      <c r="A55" s="12">
        <f t="shared" si="3"/>
        <v>49</v>
      </c>
      <c r="B55" s="16"/>
      <c r="C55" s="5"/>
      <c r="D55" s="6"/>
      <c r="E55" s="8"/>
      <c r="F55" s="6"/>
      <c r="G55" s="23"/>
    </row>
    <row r="56" spans="1:7" ht="30" customHeight="1" x14ac:dyDescent="0.3">
      <c r="A56" s="12">
        <f t="shared" si="3"/>
        <v>50</v>
      </c>
      <c r="B56" s="16"/>
      <c r="C56" s="5"/>
      <c r="D56" s="6"/>
      <c r="E56" s="8"/>
      <c r="F56" s="6"/>
      <c r="G56" s="23"/>
    </row>
    <row r="57" spans="1:7" ht="30" customHeight="1" x14ac:dyDescent="0.3">
      <c r="A57" s="12">
        <f t="shared" si="3"/>
        <v>51</v>
      </c>
      <c r="B57" s="16"/>
      <c r="C57" s="5"/>
      <c r="D57" s="6"/>
      <c r="E57" s="8"/>
      <c r="F57" s="6"/>
      <c r="G57" s="23"/>
    </row>
    <row r="58" spans="1:7" ht="30" customHeight="1" x14ac:dyDescent="0.3">
      <c r="A58" s="12">
        <f t="shared" si="3"/>
        <v>52</v>
      </c>
      <c r="B58" s="16"/>
      <c r="C58" s="5"/>
      <c r="D58" s="6"/>
      <c r="E58" s="8"/>
      <c r="F58" s="6"/>
      <c r="G58" s="23"/>
    </row>
    <row r="59" spans="1:7" ht="30" customHeight="1" x14ac:dyDescent="0.3">
      <c r="A59" s="12">
        <f t="shared" si="3"/>
        <v>53</v>
      </c>
      <c r="B59" s="16"/>
      <c r="C59" s="5"/>
      <c r="D59" s="6"/>
      <c r="E59" s="8"/>
      <c r="F59" s="6"/>
      <c r="G59" s="23"/>
    </row>
    <row r="60" spans="1:7" ht="30" customHeight="1" x14ac:dyDescent="0.3">
      <c r="A60" s="12">
        <f t="shared" si="3"/>
        <v>54</v>
      </c>
      <c r="B60" s="16"/>
      <c r="C60" s="5"/>
      <c r="D60" s="6"/>
      <c r="E60" s="8"/>
      <c r="F60" s="6"/>
      <c r="G60" s="23"/>
    </row>
    <row r="61" spans="1:7" ht="30" customHeight="1" x14ac:dyDescent="0.3">
      <c r="A61" s="12">
        <f t="shared" si="3"/>
        <v>55</v>
      </c>
      <c r="B61" s="16"/>
      <c r="C61" s="5"/>
      <c r="D61" s="6"/>
      <c r="E61" s="8"/>
      <c r="F61" s="6"/>
      <c r="G61" s="23"/>
    </row>
    <row r="62" spans="1:7" ht="30" customHeight="1" x14ac:dyDescent="0.3">
      <c r="A62" s="12"/>
      <c r="B62" s="16"/>
      <c r="C62" s="5"/>
      <c r="D62" s="6"/>
      <c r="E62" s="8"/>
      <c r="F62" s="6"/>
      <c r="G62" s="23"/>
    </row>
    <row r="63" spans="1:7" ht="30" customHeight="1" x14ac:dyDescent="0.25">
      <c r="B63" s="17" t="s">
        <v>2</v>
      </c>
      <c r="C63" s="2"/>
      <c r="D63" s="15"/>
      <c r="E63" s="9"/>
      <c r="F63" s="15"/>
      <c r="G63" s="22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2018-01-11T10:23:30Z</dcterms:modified>
</cp:coreProperties>
</file>